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riana\Desktop\"/>
    </mc:Choice>
  </mc:AlternateContent>
  <bookViews>
    <workbookView xWindow="0" yWindow="0" windowWidth="20490" windowHeight="7755"/>
  </bookViews>
  <sheets>
    <sheet name="Hoja1" sheetId="1" r:id="rId1"/>
    <sheet name="Hoja2" sheetId="2" r:id="rId2"/>
    <sheet name="Hoja3" sheetId="3" r:id="rId3"/>
    <sheet name="Hoja5" sheetId="5" r:id="rId4"/>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5" l="1"/>
  <c r="H19" i="5"/>
  <c r="D19" i="5"/>
  <c r="D20" i="5"/>
  <c r="H20" i="5" s="1"/>
  <c r="D21" i="5" s="1"/>
  <c r="H21" i="5" s="1"/>
  <c r="D22" i="5" s="1"/>
  <c r="H22" i="5" s="1"/>
  <c r="D23" i="5" s="1"/>
  <c r="H23" i="5" s="1"/>
  <c r="D24" i="5" s="1"/>
  <c r="H24" i="5" s="1"/>
  <c r="D25" i="5" s="1"/>
  <c r="H25" i="5" s="1"/>
  <c r="D26" i="5" s="1"/>
  <c r="H18" i="5"/>
  <c r="D18" i="5"/>
  <c r="H17" i="5"/>
  <c r="D17" i="5"/>
  <c r="H16" i="5"/>
  <c r="D16" i="5"/>
  <c r="H15" i="5"/>
  <c r="D15" i="5"/>
  <c r="H14" i="5"/>
  <c r="D14" i="5"/>
  <c r="H13" i="5"/>
  <c r="D13" i="5"/>
  <c r="H12" i="5"/>
  <c r="G12" i="5"/>
  <c r="G13" i="5"/>
  <c r="G14" i="5"/>
  <c r="G15" i="5"/>
  <c r="G16" i="5"/>
  <c r="G17" i="5"/>
  <c r="G18" i="5"/>
  <c r="G19" i="5"/>
  <c r="G20" i="5"/>
  <c r="G21" i="5"/>
  <c r="G22" i="5"/>
  <c r="G23" i="5"/>
  <c r="G24" i="5"/>
  <c r="G25" i="5"/>
  <c r="G26" i="5"/>
  <c r="D12" i="5"/>
  <c r="D11" i="5"/>
  <c r="H11" i="5"/>
  <c r="G11" i="5"/>
  <c r="G10" i="5"/>
  <c r="H10" i="5"/>
  <c r="D10" i="5"/>
  <c r="H9" i="5"/>
  <c r="F9" i="5"/>
  <c r="G9" i="5" s="1"/>
  <c r="E9" i="5"/>
  <c r="K12" i="5" l="1"/>
  <c r="C26" i="5"/>
  <c r="C11" i="5"/>
  <c r="C12" i="5"/>
  <c r="C13" i="5"/>
  <c r="C14" i="5"/>
  <c r="C15" i="5"/>
  <c r="C16" i="5" s="1"/>
  <c r="C17" i="5" s="1"/>
  <c r="C18" i="5" s="1"/>
  <c r="C19" i="5" s="1"/>
  <c r="C20" i="5" s="1"/>
  <c r="C21" i="5" s="1"/>
  <c r="C22" i="5" s="1"/>
  <c r="C23" i="5" s="1"/>
  <c r="C24" i="5" s="1"/>
  <c r="C25" i="5" s="1"/>
  <c r="C10" i="5"/>
  <c r="C16" i="3"/>
  <c r="D11" i="2"/>
  <c r="D12" i="2"/>
  <c r="D13" i="2"/>
  <c r="D14" i="2"/>
  <c r="D15" i="2"/>
  <c r="D16" i="2"/>
  <c r="D10" i="2"/>
  <c r="D15" i="1"/>
</calcChain>
</file>

<file path=xl/sharedStrings.xml><?xml version="1.0" encoding="utf-8"?>
<sst xmlns="http://schemas.openxmlformats.org/spreadsheetml/2006/main" count="56" uniqueCount="49">
  <si>
    <t xml:space="preserve">FUNCION PROMEDIO </t>
  </si>
  <si>
    <t>FUNCION SI</t>
  </si>
  <si>
    <t>FUNCION CONTAR SI</t>
  </si>
  <si>
    <t>FUNCION PAGO</t>
  </si>
  <si>
    <t>La función PROMEDIO es una de las funciones estadísticas de más utilizadas en Excel. PROMEDIO se utiliza para encontrar la media aritmética en una lista de valores o argumentos.
El promedio de valores o media aritmética se obtiene sumando todas las cantidades de una lista o conjunto de valores, para luego dividir el total para el número de cantidades. Así, la función PROMEDIO sustituye la fórmula (A1 + A2 + A3…) /N.</t>
  </si>
  <si>
    <t>EJEMPLO</t>
  </si>
  <si>
    <t>Determinar el promedio de edad de edad de los 12 alumnos</t>
  </si>
  <si>
    <t>Datos</t>
  </si>
  <si>
    <t>Total</t>
  </si>
  <si>
    <t>En un salon hay 7 alumnos,De 16 años, de 15 años, de 23 años de 12 años, de 17, de 21 y de 25 años.</t>
  </si>
  <si>
    <t>PROMEDIO</t>
  </si>
  <si>
    <t>La función SI en Excel es parte del grupo de funciones Lógicas y nos permite evaluar una condición para determinar si es falsa o verdadera. La función SI es de gran ayuda para tomar decisiones en base al resultado obtenido en la prueba lógica</t>
  </si>
  <si>
    <t>Determinar los estudiantes aprobados o reprobados teniendo en cuenta que, los primeros debes tener un puntaje acomulado superior o igual a 67, y los segundos menor a 67.</t>
  </si>
  <si>
    <t>Nombres</t>
  </si>
  <si>
    <t>Adriana</t>
  </si>
  <si>
    <t>Efrain</t>
  </si>
  <si>
    <t>Terror</t>
  </si>
  <si>
    <t>Marcelo</t>
  </si>
  <si>
    <t>Rosa</t>
  </si>
  <si>
    <t>Amarilis</t>
  </si>
  <si>
    <t>Camilo</t>
  </si>
  <si>
    <t>Puntaje</t>
  </si>
  <si>
    <t>Resultado</t>
  </si>
  <si>
    <t>La función CONTAR.SI en Excel nos da la oportunidad de contar el número de celdas de un rango que cumplan con un criterio establecido. Solamente cuando el valor de dichas celdas cumple la condición es considerada dentro de la cuenta.</t>
  </si>
  <si>
    <t>Tacones</t>
  </si>
  <si>
    <t>Verde</t>
  </si>
  <si>
    <t>Rojo</t>
  </si>
  <si>
    <t>Amarillo</t>
  </si>
  <si>
    <t>Color popo</t>
  </si>
  <si>
    <t>Negro</t>
  </si>
  <si>
    <t>Plateado</t>
  </si>
  <si>
    <t>Feo</t>
  </si>
  <si>
    <t>Lindo</t>
  </si>
  <si>
    <t>Tacones lindos para Efra=</t>
  </si>
  <si>
    <t>En mi armario hay tacones de varios colores Efra me dice cual es lindo y cual no. Determinar que cantidad de tacones son considerador lindos para efra.</t>
  </si>
  <si>
    <t>Efra dice</t>
  </si>
  <si>
    <t>Esta función calcula los pagos periódicos que tendremos que "amoquinar" sobre un préstamo, a un interés determinado, y en un tiempo x.</t>
  </si>
  <si>
    <t>Adriana le presta 69.000.000 de besos a efra con un acuerdo a pagar en 18 meses. Y la tasa de interes es del 98% del valor prestado.</t>
  </si>
  <si>
    <t>Nº</t>
  </si>
  <si>
    <t>Saldo Inicial</t>
  </si>
  <si>
    <t>Cuotas</t>
  </si>
  <si>
    <t>Interes</t>
  </si>
  <si>
    <t>Capital</t>
  </si>
  <si>
    <t>Saldo Final</t>
  </si>
  <si>
    <t>Prestamo</t>
  </si>
  <si>
    <t>Tasa</t>
  </si>
  <si>
    <t>Periodos</t>
  </si>
  <si>
    <t>Cuota</t>
  </si>
  <si>
    <t>Pago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</si>
</sst>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quot;;[Red]\-#,##0.00\ &quot;€&quot;"/>
    <numFmt numFmtId="43" formatCode="_-* #,##0.00\ _€_-;\-* #,##0.00\ _€_-;_-* &quot;-&quot;??\ _€_-;_-@_-"/>
    <numFmt numFmtId="164" formatCode="_-* #,##0\ _€_-;\-* #,##0\ _€_-;_-* &quot;-&quot;??\ _€_-;_-@_-"/>
    <numFmt numFmtId="165" formatCode="_-[$$-1004]* #,##0.00_ ;_-[$$-1004]* \-#,##0.00\ ;_-[$$-1004]* &quot;-&quot;??_ ;_-@_ "/>
  </numFmts>
  <fonts count="3" x14ac:knownFonts="1">
    <font>
      <sz val="11"/>
      <color theme="1"/>
      <name val="Calibri"/>
      <family val="2"/>
      <scheme val="minor"/>
    </font>
    <font>
      <sz val="11"/>
      <color theme="1"/>
      <name val="Calibri"/>
      <family val="2"/>
      <scheme val="minor"/>
    </font>
    <font>
      <sz val="16"/>
      <color theme="1"/>
      <name val="Calibri"/>
      <family val="2"/>
      <scheme val="minor"/>
    </font>
  </fonts>
  <fills count="3">
    <fill>
      <patternFill patternType="none"/>
    </fill>
    <fill>
      <patternFill patternType="gray125"/>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0" fillId="0" borderId="0" xfId="0" applyAlignment="1">
      <alignment wrapText="1"/>
    </xf>
    <xf numFmtId="0" fontId="0" fillId="2" borderId="0" xfId="0" applyFill="1"/>
    <xf numFmtId="0" fontId="0" fillId="0" borderId="1" xfId="0" applyBorder="1"/>
    <xf numFmtId="0" fontId="0" fillId="0" borderId="0" xfId="0" applyFill="1" applyBorder="1"/>
    <xf numFmtId="0" fontId="0" fillId="0" borderId="0" xfId="0" applyFill="1"/>
    <xf numFmtId="0" fontId="0" fillId="0" borderId="0" xfId="0" applyBorder="1"/>
    <xf numFmtId="0" fontId="0" fillId="0" borderId="1" xfId="0" applyFill="1" applyBorder="1"/>
    <xf numFmtId="2" fontId="0" fillId="2" borderId="0" xfId="0" applyNumberFormat="1" applyFill="1"/>
    <xf numFmtId="0" fontId="0" fillId="2" borderId="1" xfId="0" applyFill="1" applyBorder="1"/>
    <xf numFmtId="0" fontId="2" fillId="2" borderId="0" xfId="0" applyFont="1" applyFill="1" applyAlignment="1">
      <alignment vertical="center"/>
    </xf>
    <xf numFmtId="0" fontId="0" fillId="2" borderId="0" xfId="0" applyFill="1" applyAlignment="1">
      <alignment wrapText="1"/>
    </xf>
    <xf numFmtId="43" fontId="0" fillId="0" borderId="0" xfId="1" applyFont="1"/>
    <xf numFmtId="3" fontId="0" fillId="0" borderId="1" xfId="0" applyNumberFormat="1" applyBorder="1"/>
    <xf numFmtId="9" fontId="0" fillId="0" borderId="1" xfId="0" applyNumberFormat="1" applyBorder="1"/>
    <xf numFmtId="43" fontId="0" fillId="0" borderId="1" xfId="1" applyFont="1" applyBorder="1"/>
    <xf numFmtId="43" fontId="0" fillId="0" borderId="1" xfId="0" applyNumberFormat="1" applyBorder="1"/>
    <xf numFmtId="3" fontId="0" fillId="0" borderId="0" xfId="0" applyNumberFormat="1"/>
    <xf numFmtId="164" fontId="0" fillId="0" borderId="0" xfId="1" applyNumberFormat="1" applyFont="1"/>
    <xf numFmtId="10" fontId="0" fillId="0" borderId="0" xfId="0" applyNumberFormat="1"/>
    <xf numFmtId="9" fontId="0" fillId="0" borderId="0" xfId="0" applyNumberFormat="1"/>
    <xf numFmtId="8" fontId="0" fillId="0" borderId="0" xfId="0" applyNumberFormat="1"/>
    <xf numFmtId="0" fontId="0" fillId="2" borderId="2" xfId="0" applyFill="1" applyBorder="1"/>
    <xf numFmtId="165"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tabSelected="1" workbookViewId="0">
      <selection activeCell="G3" sqref="G3"/>
    </sheetView>
  </sheetViews>
  <sheetFormatPr baseColWidth="10" defaultRowHeight="15" x14ac:dyDescent="0.25"/>
  <cols>
    <col min="2" max="2" width="72.85546875" customWidth="1"/>
    <col min="4" max="4" width="11.85546875" bestFit="1" customWidth="1"/>
  </cols>
  <sheetData>
    <row r="1" spans="2:6" ht="21" x14ac:dyDescent="0.25">
      <c r="B1" s="10" t="s">
        <v>0</v>
      </c>
    </row>
    <row r="3" spans="2:6" ht="105" x14ac:dyDescent="0.25">
      <c r="B3" s="1" t="s">
        <v>4</v>
      </c>
    </row>
    <row r="5" spans="2:6" x14ac:dyDescent="0.25">
      <c r="B5" s="2" t="s">
        <v>5</v>
      </c>
    </row>
    <row r="6" spans="2:6" x14ac:dyDescent="0.25">
      <c r="D6" s="9" t="s">
        <v>7</v>
      </c>
      <c r="E6" s="6"/>
      <c r="F6" s="6"/>
    </row>
    <row r="7" spans="2:6" ht="30" x14ac:dyDescent="0.25">
      <c r="B7" s="1" t="s">
        <v>9</v>
      </c>
      <c r="D7" s="3">
        <v>16</v>
      </c>
      <c r="E7" s="6"/>
      <c r="F7" s="6"/>
    </row>
    <row r="8" spans="2:6" x14ac:dyDescent="0.25">
      <c r="B8" t="s">
        <v>6</v>
      </c>
      <c r="D8" s="3">
        <v>15</v>
      </c>
      <c r="E8" s="6"/>
      <c r="F8" s="6"/>
    </row>
    <row r="9" spans="2:6" x14ac:dyDescent="0.25">
      <c r="D9" s="3">
        <v>23</v>
      </c>
      <c r="E9" s="6"/>
      <c r="F9" s="6"/>
    </row>
    <row r="10" spans="2:6" x14ac:dyDescent="0.25">
      <c r="D10" s="3">
        <v>12</v>
      </c>
      <c r="E10" s="6"/>
      <c r="F10" s="6"/>
    </row>
    <row r="11" spans="2:6" x14ac:dyDescent="0.25">
      <c r="B11" s="5"/>
      <c r="C11" s="5"/>
      <c r="D11" s="7">
        <v>17</v>
      </c>
      <c r="E11" s="4"/>
      <c r="F11" s="4"/>
    </row>
    <row r="12" spans="2:6" x14ac:dyDescent="0.25">
      <c r="D12" s="7">
        <v>21</v>
      </c>
      <c r="E12" s="6"/>
      <c r="F12" s="6"/>
    </row>
    <row r="13" spans="2:6" x14ac:dyDescent="0.25">
      <c r="D13" s="3">
        <v>25</v>
      </c>
      <c r="E13" s="6"/>
      <c r="F13" s="6"/>
    </row>
    <row r="15" spans="2:6" x14ac:dyDescent="0.25">
      <c r="B15" s="2" t="s">
        <v>10</v>
      </c>
      <c r="C15" s="2"/>
      <c r="D15" s="8">
        <f>AVERAGE(D7,D8,D9,D10,D11,D12,D13)</f>
        <v>18.428571428571427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topLeftCell="A4" workbookViewId="0">
      <selection activeCell="K7" sqref="K7"/>
    </sheetView>
  </sheetViews>
  <sheetFormatPr baseColWidth="10" defaultRowHeight="15" x14ac:dyDescent="0.25"/>
  <cols>
    <col min="1" max="1" width="11.42578125" customWidth="1"/>
    <col min="2" max="2" width="50.140625" customWidth="1"/>
    <col min="4" max="4" width="14.140625" customWidth="1"/>
  </cols>
  <sheetData>
    <row r="1" spans="2:4" ht="21" x14ac:dyDescent="0.25">
      <c r="B1" s="10" t="s">
        <v>1</v>
      </c>
    </row>
    <row r="3" spans="2:4" ht="75" x14ac:dyDescent="0.25">
      <c r="B3" s="1" t="s">
        <v>11</v>
      </c>
    </row>
    <row r="6" spans="2:4" x14ac:dyDescent="0.25">
      <c r="B6" s="2" t="s">
        <v>5</v>
      </c>
    </row>
    <row r="7" spans="2:4" ht="60" x14ac:dyDescent="0.25">
      <c r="B7" s="1" t="s">
        <v>12</v>
      </c>
    </row>
    <row r="9" spans="2:4" x14ac:dyDescent="0.25">
      <c r="B9" s="9" t="s">
        <v>13</v>
      </c>
      <c r="C9" s="9" t="s">
        <v>21</v>
      </c>
      <c r="D9" s="9" t="s">
        <v>22</v>
      </c>
    </row>
    <row r="10" spans="2:4" x14ac:dyDescent="0.25">
      <c r="B10" s="3" t="s">
        <v>14</v>
      </c>
      <c r="C10" s="3">
        <v>100</v>
      </c>
      <c r="D10" s="3" t="str">
        <f>IF(C10&gt;=67,"Paso","Se rajo")</f>
        <v>Paso</v>
      </c>
    </row>
    <row r="11" spans="2:4" x14ac:dyDescent="0.25">
      <c r="B11" s="3" t="s">
        <v>15</v>
      </c>
      <c r="C11" s="3">
        <v>69</v>
      </c>
      <c r="D11" s="3" t="str">
        <f t="shared" ref="D11:D16" si="0">IF(C11&gt;=67,"Paso","Se rajo")</f>
        <v>Paso</v>
      </c>
    </row>
    <row r="12" spans="2:4" x14ac:dyDescent="0.25">
      <c r="B12" s="3" t="s">
        <v>16</v>
      </c>
      <c r="C12" s="3">
        <v>54</v>
      </c>
      <c r="D12" s="3" t="str">
        <f t="shared" si="0"/>
        <v>Se rajo</v>
      </c>
    </row>
    <row r="13" spans="2:4" x14ac:dyDescent="0.25">
      <c r="B13" s="3" t="s">
        <v>17</v>
      </c>
      <c r="C13" s="3">
        <v>16.5</v>
      </c>
      <c r="D13" s="3" t="str">
        <f t="shared" si="0"/>
        <v>Se rajo</v>
      </c>
    </row>
    <row r="14" spans="2:4" x14ac:dyDescent="0.25">
      <c r="B14" s="3" t="s">
        <v>18</v>
      </c>
      <c r="C14" s="3">
        <v>66</v>
      </c>
      <c r="D14" s="3" t="str">
        <f t="shared" si="0"/>
        <v>Se rajo</v>
      </c>
    </row>
    <row r="15" spans="2:4" x14ac:dyDescent="0.25">
      <c r="B15" s="3" t="s">
        <v>19</v>
      </c>
      <c r="C15" s="3">
        <v>91</v>
      </c>
      <c r="D15" s="3" t="str">
        <f t="shared" si="0"/>
        <v>Paso</v>
      </c>
    </row>
    <row r="16" spans="2:4" x14ac:dyDescent="0.25">
      <c r="B16" s="3" t="s">
        <v>20</v>
      </c>
      <c r="C16" s="3">
        <v>70</v>
      </c>
      <c r="D16" s="3" t="str">
        <f t="shared" si="0"/>
        <v>Paso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workbookViewId="0">
      <selection activeCell="F6" sqref="F6"/>
    </sheetView>
  </sheetViews>
  <sheetFormatPr baseColWidth="10" defaultRowHeight="15" x14ac:dyDescent="0.25"/>
  <cols>
    <col min="2" max="2" width="39.7109375" customWidth="1"/>
  </cols>
  <sheetData>
    <row r="1" spans="2:3" ht="21" x14ac:dyDescent="0.25">
      <c r="B1" s="10" t="s">
        <v>2</v>
      </c>
    </row>
    <row r="3" spans="2:3" ht="90.75" customHeight="1" x14ac:dyDescent="0.25">
      <c r="B3" s="1" t="s">
        <v>23</v>
      </c>
    </row>
    <row r="4" spans="2:3" x14ac:dyDescent="0.25">
      <c r="B4" s="1"/>
    </row>
    <row r="5" spans="2:3" x14ac:dyDescent="0.25">
      <c r="B5" s="11" t="s">
        <v>5</v>
      </c>
    </row>
    <row r="6" spans="2:3" ht="60" x14ac:dyDescent="0.25">
      <c r="B6" s="1" t="s">
        <v>34</v>
      </c>
    </row>
    <row r="7" spans="2:3" x14ac:dyDescent="0.25">
      <c r="B7" s="1"/>
    </row>
    <row r="8" spans="2:3" x14ac:dyDescent="0.25">
      <c r="B8" s="9" t="s">
        <v>24</v>
      </c>
      <c r="C8" s="9" t="s">
        <v>35</v>
      </c>
    </row>
    <row r="9" spans="2:3" x14ac:dyDescent="0.25">
      <c r="B9" s="3" t="s">
        <v>25</v>
      </c>
      <c r="C9" s="3" t="s">
        <v>31</v>
      </c>
    </row>
    <row r="10" spans="2:3" x14ac:dyDescent="0.25">
      <c r="B10" s="3" t="s">
        <v>26</v>
      </c>
      <c r="C10" s="3" t="s">
        <v>32</v>
      </c>
    </row>
    <row r="11" spans="2:3" x14ac:dyDescent="0.25">
      <c r="B11" s="3" t="s">
        <v>27</v>
      </c>
      <c r="C11" s="3" t="s">
        <v>31</v>
      </c>
    </row>
    <row r="12" spans="2:3" x14ac:dyDescent="0.25">
      <c r="B12" s="3" t="s">
        <v>28</v>
      </c>
      <c r="C12" s="3" t="s">
        <v>32</v>
      </c>
    </row>
    <row r="13" spans="2:3" x14ac:dyDescent="0.25">
      <c r="B13" s="3" t="s">
        <v>29</v>
      </c>
      <c r="C13" s="3" t="s">
        <v>32</v>
      </c>
    </row>
    <row r="14" spans="2:3" x14ac:dyDescent="0.25">
      <c r="B14" s="3" t="s">
        <v>30</v>
      </c>
      <c r="C14" s="3" t="s">
        <v>32</v>
      </c>
    </row>
    <row r="16" spans="2:3" x14ac:dyDescent="0.25">
      <c r="B16" s="2" t="s">
        <v>33</v>
      </c>
      <c r="C16" s="2">
        <f>COUNTIF(C9:C14,C13)</f>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topLeftCell="A7" workbookViewId="0">
      <selection activeCell="L18" sqref="L18"/>
    </sheetView>
  </sheetViews>
  <sheetFormatPr baseColWidth="10" defaultRowHeight="15" x14ac:dyDescent="0.25"/>
  <cols>
    <col min="2" max="2" width="34.7109375" customWidth="1"/>
    <col min="4" max="4" width="14" bestFit="1" customWidth="1"/>
    <col min="5" max="5" width="12" bestFit="1" customWidth="1"/>
    <col min="6" max="7" width="13" bestFit="1" customWidth="1"/>
    <col min="8" max="8" width="14" bestFit="1" customWidth="1"/>
    <col min="10" max="10" width="15.85546875" bestFit="1" customWidth="1"/>
    <col min="11" max="11" width="16.7109375" bestFit="1" customWidth="1"/>
    <col min="12" max="12" width="15.5703125" bestFit="1" customWidth="1"/>
  </cols>
  <sheetData>
    <row r="1" spans="2:12" ht="21" x14ac:dyDescent="0.25">
      <c r="B1" s="10" t="s">
        <v>3</v>
      </c>
    </row>
    <row r="3" spans="2:12" ht="75" x14ac:dyDescent="0.25">
      <c r="B3" s="1" t="s">
        <v>36</v>
      </c>
    </row>
    <row r="5" spans="2:12" x14ac:dyDescent="0.25">
      <c r="B5" s="2" t="s">
        <v>5</v>
      </c>
    </row>
    <row r="6" spans="2:12" ht="60" x14ac:dyDescent="0.25">
      <c r="B6" s="1" t="s">
        <v>37</v>
      </c>
    </row>
    <row r="7" spans="2:12" x14ac:dyDescent="0.25">
      <c r="J7" s="21"/>
    </row>
    <row r="8" spans="2:12" x14ac:dyDescent="0.25">
      <c r="C8" s="2" t="s">
        <v>38</v>
      </c>
      <c r="D8" s="2" t="s">
        <v>39</v>
      </c>
      <c r="E8" s="2" t="s">
        <v>40</v>
      </c>
      <c r="F8" s="2" t="s">
        <v>41</v>
      </c>
      <c r="G8" s="2" t="s">
        <v>42</v>
      </c>
      <c r="H8" s="2" t="s">
        <v>43</v>
      </c>
    </row>
    <row r="9" spans="2:12" x14ac:dyDescent="0.25">
      <c r="C9">
        <v>1</v>
      </c>
      <c r="D9" s="18">
        <v>136620000</v>
      </c>
      <c r="E9" s="18">
        <f>D9/18</f>
        <v>7590000</v>
      </c>
      <c r="F9" s="18">
        <f>K9*K10</f>
        <v>67620000</v>
      </c>
      <c r="G9" s="18">
        <f>E9-F9</f>
        <v>-60030000</v>
      </c>
      <c r="H9" s="18">
        <f t="shared" ref="H9:H18" si="0">D9-E9</f>
        <v>129030000</v>
      </c>
      <c r="J9" s="9" t="s">
        <v>44</v>
      </c>
      <c r="K9" s="13">
        <v>69000000</v>
      </c>
    </row>
    <row r="10" spans="2:12" x14ac:dyDescent="0.25">
      <c r="C10">
        <f>C9+1</f>
        <v>2</v>
      </c>
      <c r="D10" s="18">
        <f t="shared" ref="D10:D18" si="1">H9</f>
        <v>129030000</v>
      </c>
      <c r="E10" s="18">
        <v>7590000</v>
      </c>
      <c r="F10" s="18">
        <v>67620000</v>
      </c>
      <c r="G10" s="18">
        <f>E10-F10</f>
        <v>-60030000</v>
      </c>
      <c r="H10" s="18">
        <f t="shared" si="0"/>
        <v>121440000</v>
      </c>
      <c r="J10" s="9" t="s">
        <v>45</v>
      </c>
      <c r="K10" s="14">
        <v>0.98</v>
      </c>
      <c r="L10" s="12"/>
    </row>
    <row r="11" spans="2:12" x14ac:dyDescent="0.25">
      <c r="C11">
        <f t="shared" ref="C11:C25" si="2">C10+1</f>
        <v>3</v>
      </c>
      <c r="D11" s="18">
        <f t="shared" si="1"/>
        <v>121440000</v>
      </c>
      <c r="E11" s="18">
        <v>7590000</v>
      </c>
      <c r="F11" s="18">
        <v>67620000</v>
      </c>
      <c r="G11" s="18">
        <f>E11-F11</f>
        <v>-60030000</v>
      </c>
      <c r="H11" s="18">
        <f t="shared" si="0"/>
        <v>113850000</v>
      </c>
      <c r="J11" s="9" t="s">
        <v>46</v>
      </c>
      <c r="K11" s="3">
        <v>18</v>
      </c>
    </row>
    <row r="12" spans="2:12" x14ac:dyDescent="0.25">
      <c r="C12">
        <f t="shared" si="2"/>
        <v>4</v>
      </c>
      <c r="D12" s="18">
        <f t="shared" si="1"/>
        <v>113850000</v>
      </c>
      <c r="E12" s="18">
        <v>7590000</v>
      </c>
      <c r="F12" s="18">
        <v>67620000</v>
      </c>
      <c r="G12" s="18">
        <f t="shared" ref="G12:G26" si="3">E12-F12</f>
        <v>-60030000</v>
      </c>
      <c r="H12" s="18">
        <f t="shared" si="0"/>
        <v>106260000</v>
      </c>
      <c r="J12" s="9" t="s">
        <v>47</v>
      </c>
      <c r="K12" s="15">
        <f>K9/K11</f>
        <v>3833333.3333333335</v>
      </c>
    </row>
    <row r="13" spans="2:12" x14ac:dyDescent="0.25">
      <c r="C13">
        <f t="shared" si="2"/>
        <v>5</v>
      </c>
      <c r="D13" s="18">
        <f t="shared" si="1"/>
        <v>106260000</v>
      </c>
      <c r="E13" s="18">
        <v>7590000</v>
      </c>
      <c r="F13" s="18">
        <v>67620000</v>
      </c>
      <c r="G13" s="18">
        <f t="shared" si="3"/>
        <v>-60030000</v>
      </c>
      <c r="H13" s="18">
        <f t="shared" si="0"/>
        <v>98670000</v>
      </c>
      <c r="J13" s="9" t="s">
        <v>8</v>
      </c>
      <c r="K13" s="16">
        <v>136620000</v>
      </c>
    </row>
    <row r="14" spans="2:12" x14ac:dyDescent="0.25">
      <c r="C14">
        <f t="shared" si="2"/>
        <v>6</v>
      </c>
      <c r="D14" s="18">
        <f t="shared" si="1"/>
        <v>98670000</v>
      </c>
      <c r="E14" s="18">
        <v>7590000</v>
      </c>
      <c r="F14" s="18">
        <v>67620000</v>
      </c>
      <c r="G14" s="18">
        <f t="shared" si="3"/>
        <v>-60030000</v>
      </c>
      <c r="H14" s="18">
        <f t="shared" si="0"/>
        <v>91080000</v>
      </c>
      <c r="J14" s="22" t="s">
        <v>48</v>
      </c>
      <c r="K14" s="23">
        <f>PMT(K10,K11,K13)</f>
        <v>-133888212.02465424</v>
      </c>
    </row>
    <row r="15" spans="2:12" x14ac:dyDescent="0.25">
      <c r="C15">
        <f t="shared" si="2"/>
        <v>7</v>
      </c>
      <c r="D15" s="18">
        <f t="shared" si="1"/>
        <v>91080000</v>
      </c>
      <c r="E15" s="18">
        <v>7590000</v>
      </c>
      <c r="F15" s="18">
        <v>67620000</v>
      </c>
      <c r="G15" s="18">
        <f t="shared" si="3"/>
        <v>-60030000</v>
      </c>
      <c r="H15" s="18">
        <f t="shared" si="0"/>
        <v>83490000</v>
      </c>
    </row>
    <row r="16" spans="2:12" x14ac:dyDescent="0.25">
      <c r="C16">
        <f t="shared" si="2"/>
        <v>8</v>
      </c>
      <c r="D16" s="18">
        <f t="shared" si="1"/>
        <v>83490000</v>
      </c>
      <c r="E16" s="18">
        <v>7590000</v>
      </c>
      <c r="F16" s="18">
        <v>67620000</v>
      </c>
      <c r="G16" s="18">
        <f t="shared" si="3"/>
        <v>-60030000</v>
      </c>
      <c r="H16" s="18">
        <f t="shared" si="0"/>
        <v>75900000</v>
      </c>
      <c r="J16" s="20"/>
      <c r="K16" s="17"/>
    </row>
    <row r="17" spans="3:11" x14ac:dyDescent="0.25">
      <c r="C17">
        <f t="shared" si="2"/>
        <v>9</v>
      </c>
      <c r="D17" s="18">
        <f t="shared" si="1"/>
        <v>75900000</v>
      </c>
      <c r="E17" s="18">
        <v>7590000</v>
      </c>
      <c r="F17" s="18">
        <v>67620000</v>
      </c>
      <c r="G17" s="18">
        <f t="shared" si="3"/>
        <v>-60030000</v>
      </c>
      <c r="H17" s="18">
        <f t="shared" si="0"/>
        <v>68310000</v>
      </c>
    </row>
    <row r="18" spans="3:11" x14ac:dyDescent="0.25">
      <c r="C18">
        <f t="shared" si="2"/>
        <v>10</v>
      </c>
      <c r="D18" s="18">
        <f t="shared" si="1"/>
        <v>68310000</v>
      </c>
      <c r="E18" s="18">
        <v>7590000</v>
      </c>
      <c r="F18" s="18">
        <v>67620000</v>
      </c>
      <c r="G18" s="18">
        <f t="shared" si="3"/>
        <v>-60030000</v>
      </c>
      <c r="H18" s="18">
        <f t="shared" si="0"/>
        <v>60720000</v>
      </c>
      <c r="K18" s="19"/>
    </row>
    <row r="19" spans="3:11" x14ac:dyDescent="0.25">
      <c r="C19">
        <f t="shared" si="2"/>
        <v>11</v>
      </c>
      <c r="D19" s="18">
        <f t="shared" ref="D19:D26" si="4">H18</f>
        <v>60720000</v>
      </c>
      <c r="E19" s="18">
        <v>7590000</v>
      </c>
      <c r="F19" s="18">
        <v>67620000</v>
      </c>
      <c r="G19" s="18">
        <f t="shared" si="3"/>
        <v>-60030000</v>
      </c>
      <c r="H19" s="18">
        <f t="shared" ref="H19:H25" si="5">D19-E19</f>
        <v>53130000</v>
      </c>
    </row>
    <row r="20" spans="3:11" x14ac:dyDescent="0.25">
      <c r="C20">
        <f t="shared" si="2"/>
        <v>12</v>
      </c>
      <c r="D20" s="18">
        <f t="shared" si="4"/>
        <v>53130000</v>
      </c>
      <c r="E20" s="18">
        <v>7590000</v>
      </c>
      <c r="F20" s="18">
        <v>67620000</v>
      </c>
      <c r="G20" s="18">
        <f t="shared" si="3"/>
        <v>-60030000</v>
      </c>
      <c r="H20" s="18">
        <f t="shared" si="5"/>
        <v>45540000</v>
      </c>
      <c r="K20" s="21"/>
    </row>
    <row r="21" spans="3:11" x14ac:dyDescent="0.25">
      <c r="C21">
        <f t="shared" si="2"/>
        <v>13</v>
      </c>
      <c r="D21" s="18">
        <f t="shared" si="4"/>
        <v>45540000</v>
      </c>
      <c r="E21" s="18">
        <v>7590000</v>
      </c>
      <c r="F21" s="18">
        <v>67620000</v>
      </c>
      <c r="G21" s="18">
        <f t="shared" si="3"/>
        <v>-60030000</v>
      </c>
      <c r="H21" s="18">
        <f t="shared" si="5"/>
        <v>37950000</v>
      </c>
    </row>
    <row r="22" spans="3:11" x14ac:dyDescent="0.25">
      <c r="C22">
        <f t="shared" si="2"/>
        <v>14</v>
      </c>
      <c r="D22" s="18">
        <f t="shared" si="4"/>
        <v>37950000</v>
      </c>
      <c r="E22" s="18">
        <v>7590000</v>
      </c>
      <c r="F22" s="18">
        <v>67620000</v>
      </c>
      <c r="G22" s="18">
        <f t="shared" si="3"/>
        <v>-60030000</v>
      </c>
      <c r="H22" s="18">
        <f t="shared" si="5"/>
        <v>30360000</v>
      </c>
    </row>
    <row r="23" spans="3:11" x14ac:dyDescent="0.25">
      <c r="C23">
        <f t="shared" si="2"/>
        <v>15</v>
      </c>
      <c r="D23" s="18">
        <f t="shared" si="4"/>
        <v>30360000</v>
      </c>
      <c r="E23" s="18">
        <v>7590000</v>
      </c>
      <c r="F23" s="18">
        <v>67620000</v>
      </c>
      <c r="G23" s="18">
        <f t="shared" si="3"/>
        <v>-60030000</v>
      </c>
      <c r="H23" s="18">
        <f t="shared" si="5"/>
        <v>22770000</v>
      </c>
    </row>
    <row r="24" spans="3:11" x14ac:dyDescent="0.25">
      <c r="C24">
        <f t="shared" si="2"/>
        <v>16</v>
      </c>
      <c r="D24" s="18">
        <f t="shared" si="4"/>
        <v>22770000</v>
      </c>
      <c r="E24" s="18">
        <v>7590000</v>
      </c>
      <c r="F24" s="18">
        <v>67620000</v>
      </c>
      <c r="G24" s="18">
        <f t="shared" si="3"/>
        <v>-60030000</v>
      </c>
      <c r="H24" s="18">
        <f t="shared" si="5"/>
        <v>15180000</v>
      </c>
    </row>
    <row r="25" spans="3:11" x14ac:dyDescent="0.25">
      <c r="C25">
        <f t="shared" si="2"/>
        <v>17</v>
      </c>
      <c r="D25" s="18">
        <f t="shared" si="4"/>
        <v>15180000</v>
      </c>
      <c r="E25" s="18">
        <v>7590000</v>
      </c>
      <c r="F25" s="18">
        <v>67620000</v>
      </c>
      <c r="G25" s="18">
        <f t="shared" si="3"/>
        <v>-60030000</v>
      </c>
      <c r="H25" s="18">
        <f t="shared" si="5"/>
        <v>7590000</v>
      </c>
    </row>
    <row r="26" spans="3:11" x14ac:dyDescent="0.25">
      <c r="C26">
        <f>C25+1</f>
        <v>18</v>
      </c>
      <c r="D26" s="18">
        <f t="shared" si="4"/>
        <v>7590000</v>
      </c>
      <c r="E26" s="18">
        <v>7590000</v>
      </c>
      <c r="F26" s="18">
        <v>67620000</v>
      </c>
      <c r="G26" s="18">
        <f t="shared" si="3"/>
        <v>-60030000</v>
      </c>
      <c r="H26" s="18">
        <v>0</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Hoja3</vt:lpstr>
      <vt:lpstr>Hoja5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Arango</dc:creator>
  <cp:lastModifiedBy>Adriana Arango</cp:lastModifiedBy>
  <dcterms:created xsi:type="dcterms:W3CDTF">2014-10-13T00:29:30Z</dcterms:created>
  <dcterms:modified xsi:type="dcterms:W3CDTF">2014-10-15T00:18:16Z</dcterms:modified>
</cp:coreProperties>
</file>